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tabRatio="781"/>
  </bookViews>
  <sheets>
    <sheet name="Справка о потребленных КУ" sheetId="9" r:id="rId1"/>
    <sheet name="МУСОР" sheetId="10" r:id="rId2"/>
  </sheets>
  <calcPr calcId="144525" refMode="R1C1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G6" i="9" l="1"/>
  <c r="F8" i="9"/>
  <c r="F7" i="9"/>
  <c r="F6" i="9" s="1"/>
  <c r="E6" i="9" l="1"/>
  <c r="G19" i="10" l="1"/>
  <c r="G6" i="10" s="1"/>
  <c r="H19" i="10"/>
  <c r="H6" i="10" s="1"/>
  <c r="H8" i="10" s="1"/>
  <c r="E7" i="10" l="1"/>
  <c r="I7" i="10" s="1"/>
  <c r="E5" i="10"/>
  <c r="I6" i="10" s="1"/>
  <c r="D19" i="10"/>
  <c r="E9" i="9" l="1"/>
  <c r="I8" i="10" l="1"/>
  <c r="F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<sst xmlns="http://schemas.openxmlformats.org/spreadsheetml/2006/main" count="57" uniqueCount="51">
  <si>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</si>
  <si>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</si>
  <si>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</si>
  <si>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</si>
  <si>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</si>
  <si>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</si>
  <si>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</si>
  <si>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</si>
  <si>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</si>
  <si>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</si>
  <si>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</si>
  <si>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</si>
  <si>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</si>
  <si>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</si>
  <si>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</si>
  <si>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</si>
  <si>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</si>
  <si>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</si>
  <si>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</si>
  <si>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</si>
  <si>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</si>
  <si>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</si>
  <si>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</si>
  <si>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</si>
  <si>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</si>
  <si>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</si>
  <si>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</si>
  <si>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</si>
  <si>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</si>
  <si>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</si>
  <si>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</si>
  <si>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</si>
  <si>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</si>
  <si>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</si>
  <si>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</si>
  <si>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</si>
  <si>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</si>
  <si>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</si>
  <si>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</si>
  <si>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</si>
  <si>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</si>
  <si>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</si>
  <si>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</si>
  <si>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</si>
  <si>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</si>
  <si>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</si>
  <si>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</si>
  <si>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</si>
  <si>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</si>
  <si>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июнь</t>
    </r>
    <r>
      <rPr>
        <b/>
        <sz val="12"/>
        <rFont val="Times New Roman"/>
        <family val="1"/>
        <charset val="204"/>
      </rPr>
      <t xml:space="preserve"> 2021 г.</t>
    </r>
  </si>
  <si>
    <t>Отчет по вывозу ТКО за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</si>
</sst>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5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3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5" fontId="17" fillId="0" borderId="3" xfId="1" applyFont="1" applyBorder="1"/>
    <xf numFmtId="2" fontId="17" fillId="0" borderId="3" xfId="0" applyNumberFormat="1" applyFont="1" applyBorder="1"/>
    <xf numFmtId="0" fontId="18" fillId="0" borderId="3" xfId="0" applyFont="1" applyBorder="1" applyAlignment="1">
      <alignment horizontal="center"/>
    </xf>
    <xf numFmtId="165" fontId="19" fillId="0" borderId="3" xfId="1" applyFont="1" applyBorder="1"/>
    <xf numFmtId="2" fontId="19" fillId="0" borderId="3" xfId="0" applyNumberFormat="1" applyFont="1" applyBorder="1"/>
    <xf numFmtId="2" fontId="15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7" fillId="3" borderId="3" xfId="1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49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45">
        <v>70538.59</v>
      </c>
      <c r="E5" s="35"/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E7*0.051</f>
        <v>24.581999999999997</v>
      </c>
      <c r="F6" s="36">
        <f t="shared" ref="F6:G6" si="0">F7*0.051</f>
        <v>5.4360900000000001</v>
      </c>
      <c r="G6" s="36">
        <f t="shared" si="0"/>
        <v>0.56099999999999994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482</v>
      </c>
      <c r="F7" s="22">
        <f>33*3.23</f>
        <v>106.59</v>
      </c>
      <c r="G7" s="23">
        <v>11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439</v>
      </c>
      <c r="F8" s="22">
        <f>33*4.33</f>
        <v>142.89000000000001</v>
      </c>
      <c r="G8" s="23">
        <v>11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921</v>
      </c>
      <c r="F9" s="22">
        <f>F7+F8</f>
        <v>249.48000000000002</v>
      </c>
      <c r="G9" s="23">
        <v>22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39966</v>
      </c>
      <c r="F10" s="13"/>
      <c r="G10" s="24">
        <v>6022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activeCell="I9" sqref="I9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1" t="s">
        <v>50</v>
      </c>
      <c r="B2" s="51"/>
      <c r="C2" s="51"/>
      <c r="D2" s="51"/>
      <c r="E2" s="51"/>
      <c r="F2" s="51"/>
      <c r="G2" s="51"/>
      <c r="H2" s="51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3" t="s">
        <v>27</v>
      </c>
      <c r="B5" s="53"/>
      <c r="C5" s="53"/>
      <c r="D5" s="53"/>
      <c r="E5" s="11">
        <f>11279.8+11667.6+12130.7-414</f>
        <v>34664.100000000006</v>
      </c>
      <c r="F5" s="29">
        <v>866.1</v>
      </c>
      <c r="G5" s="29">
        <v>234.21</v>
      </c>
      <c r="H5" s="30">
        <v>202849.28</v>
      </c>
      <c r="I5" s="31"/>
    </row>
    <row r="6" spans="1:9" ht="18.75" x14ac:dyDescent="0.2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191913.03</v>
      </c>
      <c r="I6" s="31">
        <f>H6/E5</f>
        <v>5.5363626922377893</v>
      </c>
    </row>
    <row r="7" spans="1:9" ht="18.75" x14ac:dyDescent="0.2">
      <c r="A7" s="54" t="s">
        <v>28</v>
      </c>
      <c r="B7" s="55"/>
      <c r="C7" s="55"/>
      <c r="D7" s="56"/>
      <c r="E7" s="11">
        <f>11279.8+11667.6+12130.7-414</f>
        <v>34664.100000000006</v>
      </c>
      <c r="F7" s="29">
        <v>866.1</v>
      </c>
      <c r="G7" s="29">
        <v>0.9</v>
      </c>
      <c r="H7" s="44">
        <v>7904.03</v>
      </c>
      <c r="I7" s="31">
        <f>H7/E7</f>
        <v>0.22801774746784131</v>
      </c>
    </row>
    <row r="8" spans="1:9" ht="20.25" x14ac:dyDescent="0.3">
      <c r="A8" s="50" t="s">
        <v>29</v>
      </c>
      <c r="B8" s="50"/>
      <c r="C8" s="50"/>
      <c r="D8" s="50"/>
      <c r="E8" s="32"/>
      <c r="F8" s="28"/>
      <c r="G8" s="28"/>
      <c r="H8" s="33">
        <f>SUM(H6:H7)</f>
        <v>199817.06</v>
      </c>
      <c r="I8" s="34">
        <f>SUM(I5:I7)</f>
        <v>5.7643804397056311</v>
      </c>
    </row>
    <row r="12" spans="1:9" ht="15.75" x14ac:dyDescent="0.2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 x14ac:dyDescent="0.2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38">
        <v>623.59</v>
      </c>
    </row>
    <row r="14" spans="1:9" ht="15.75" x14ac:dyDescent="0.2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38">
        <v>372.85</v>
      </c>
    </row>
    <row r="15" spans="1:9" ht="15.75" x14ac:dyDescent="0.2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38">
        <v>3019.66</v>
      </c>
    </row>
    <row r="16" spans="1:9" ht="15.75" x14ac:dyDescent="0.2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38">
        <v>692.88</v>
      </c>
    </row>
    <row r="17" spans="1:8" ht="15.75" x14ac:dyDescent="0.2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38">
        <v>251.17</v>
      </c>
    </row>
    <row r="18" spans="1:8" ht="15.75" x14ac:dyDescent="0.2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38">
        <v>5976.1</v>
      </c>
    </row>
    <row r="19" spans="1:8" ht="15.75" x14ac:dyDescent="0.25">
      <c r="A19" s="38"/>
      <c r="B19" s="38"/>
      <c r="C19" s="38"/>
      <c r="D19" s="42">
        <f>SUM(D13:D17)</f>
        <v>414</v>
      </c>
      <c r="E19" s="38"/>
      <c r="F19" s="38"/>
      <c r="G19" s="43">
        <f>SUM(G13:G18)</f>
        <v>12.627000000000001</v>
      </c>
      <c r="H19" s="38">
        <f>SUM(H13:H18)</f>
        <v>10936.25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2021-07-19T12:18:43Z</cp:lastPrinted>
  <dcterms:created xsi:type="dcterms:W3CDTF">1996-10-08T23:32:33Z</dcterms:created>
  <dcterms:modified xsi:type="dcterms:W3CDTF">2021-07-30T13:04:48Z</dcterms:modified>
</cp:coreProperties>
</file>